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Deadline_Check" sheetId="3" r:id="rId3"/>
    <sheet name="Bonus_Tips" sheetId="4" r:id="rId4"/>
  </sheets>
  <calcPr calcId="124519" fullCalcOnLoad="1"/>
</workbook>
</file>

<file path=xl/sharedStrings.xml><?xml version="1.0" encoding="utf-8"?>
<sst xmlns="http://schemas.openxmlformats.org/spreadsheetml/2006/main" count="71" uniqueCount="67">
  <si>
    <t>Promo APR Deadline Planner</t>
  </si>
  <si>
    <t>Website</t>
  </si>
  <si>
    <t>Debt Payoff Spreadsheet</t>
  </si>
  <si>
    <t>Who It Helps</t>
  </si>
  <si>
    <t>A one-screen promo-rate check for readers who need to know whether a 0% card will still have a dangerous balance when the reset APR arrives.</t>
  </si>
  <si>
    <t>About This Template</t>
  </si>
  <si>
    <t>This file isolates the promo card from the full debt stack so the deadline math is impossible to miss.</t>
  </si>
  <si>
    <t>The comparison is simple: the current minimum versus the monthly payment required to finish before the 0% period ends.</t>
  </si>
  <si>
    <t>Use it before you assume that a 0% card can sit safely in the background for another year.</t>
  </si>
  <si>
    <t>How to Use</t>
  </si>
  <si>
    <t>1. Review the Inputs sheet first to confirm the promo balance, reset APR, months left, and current payment.</t>
  </si>
  <si>
    <t>2. Use the Deadline_Check sheet for the summary metrics and the 12-month side-by-side schedule.</t>
  </si>
  <si>
    <t>3. Treat the required-payment column as the cost of protecting the promo card from its reset month, not as a generic debt-payoff rule.</t>
  </si>
  <si>
    <t>Version</t>
  </si>
  <si>
    <t>v1.0 | Updated 2026-03-08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</si>
  <si>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</si>
  <si>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</si>
  <si>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</si>
  <si>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</si>
  <si>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</si>
  <si>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</si>
  <si>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Promo APR Deadline Planner - DebtPayoffSpreadsheet.org</t>
  </si>
  <si>
    <t>Promo Card Inputs</t>
  </si>
  <si>
    <t>Metric</t>
  </si>
  <si>
    <t>Value</t>
  </si>
  <si>
    <t>Format</t>
  </si>
  <si>
    <t>Scenario Note</t>
  </si>
  <si>
    <t>Starting Balance</t>
  </si>
  <si>
    <t>Currency</t>
  </si>
  <si>
    <t>Balance at the start of April 2026</t>
  </si>
  <si>
    <t>Intro APR</t>
  </si>
  <si>
    <t>Percent</t>
  </si>
  <si>
    <t>True 0% purchase APR during the promo window</t>
  </si>
  <si>
    <t>Reset APR</t>
  </si>
  <si>
    <t>Rate that begins after month 12</t>
  </si>
  <si>
    <t>Promo Months Left</t>
  </si>
  <si>
    <t>Number</t>
  </si>
  <si>
    <t>Months before the reset APR begins</t>
  </si>
  <si>
    <t>Planned Monthly Payment</t>
  </si>
  <si>
    <t>Current minimum payment in the article scenario</t>
  </si>
  <si>
    <t>Start Month</t>
  </si>
  <si>
    <t>Payoff-In-Time Payment</t>
  </si>
  <si>
    <t>Promo Deadline Check</t>
  </si>
  <si>
    <t>Payment To Clear In Time</t>
  </si>
  <si>
    <t>Current Planned Payment</t>
  </si>
  <si>
    <t>Monthly Gap</t>
  </si>
  <si>
    <t>Balance Still There At Reset</t>
  </si>
  <si>
    <t>First Reset-Month Interest</t>
  </si>
  <si>
    <t>12-Month Side-By-Side</t>
  </si>
  <si>
    <t>Month</t>
  </si>
  <si>
    <t>Period</t>
  </si>
  <si>
    <t>Min-Only End Bal</t>
  </si>
  <si>
    <t>Payoff-In-Time End Bal</t>
  </si>
  <si>
    <t>Min-Only Paid</t>
  </si>
  <si>
    <t>Payoff-In-Time Paid</t>
  </si>
  <si>
    <t>Reset Month</t>
  </si>
  <si>
    <t>April 2027</t>
  </si>
  <si>
    <t>Why It Matters</t>
  </si>
  <si>
    <t>Minimum payments leave a large balance exposed to 28.99% APR right as the intro window closes.</t>
  </si>
  <si>
    <t>Promo APR Deadline Planner Tips</t>
  </si>
  <si>
    <t>What this file proves</t>
  </si>
  <si>
    <t>- A promo APR does not mean the balance is harmless. It only means the clock matters more than this month's interest charge.</t>
  </si>
  <si>
    <t>- If the payoff-in-time payment does not fit, you need a deliberate fallback before the reset month arrives.</t>
  </si>
  <si>
    <t>Common mistakes</t>
  </si>
  <si>
    <t>- Letting a 0% purchase balance ride at the minimum because another card is currently more expensive.</t>
  </si>
  <si>
    <t>- Checking the balance late, after the reset APR has already turned the harmless-looking card into a new high-cost balance.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</si>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</sst>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7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1" fontId="0" fillId="4" borderId="1" xfId="0" applyNumberFormat="1" applyFill="1" applyBorder="1" applyAlignment="1">
      <alignment horizontal="center" vertical="center"/>
    </xf>
    <xf numFmtId="166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promo-apr-deadline-planner.xlsx" TargetMode="External"/><Relationship Id="rId2" Type="http://schemas.openxmlformats.org/officeDocument/2006/relationships/hyperlink" Target="https://DebtPayoffSpreadsheet.org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8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4" spans="1:2">
      <c r="A14" s="2" t="s">
        <v>13</v>
      </c>
      <c r="B14" s="3" t="s">
        <v>14</v>
      </c>
    </row>
    <row r="15" spans="1:2">
      <c r="A15" s="2" t="s">
        <v>15</v>
      </c>
      <c r="B15" s="5" t="s">
        <v>16</v>
      </c>
    </row>
    <row r="16" spans="1:2">
      <c r="A16" s="2" t="s">
        <v>17</v>
      </c>
      <c r="B16" s="5" t="s">
        <v>18</v>
      </c>
    </row>
    <row r="18" spans="1:2">
      <c r="A18" s="2" t="s">
        <v>19</v>
      </c>
      <c r="B18" s="4" t="s">
        <v>20</v>
      </c>
    </row>
  </sheetData>
  <sheetProtection sheet="1" objects="1" scenarios="1"/>
  <mergeCells count="1">
    <mergeCell ref="A2:B2"/>
  </mergeCells>
  <hyperlinks>
    <hyperlink ref="B15" r:id="rId1"/>
    <hyperlink ref="B16" r:id="rId2"/>
  </hyperlinks>
  <pageMargins left="0.7" right="0.7" top="0.75" bottom="0.75" header="0.3" footer="0.3"/>
  <headerFooter>
    <oddFooter>&amp;LPromo APR Deadline Planner&amp;CDebtPayoffSpreadsheet.org&amp;Rv1.0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12"/>
  <sheetViews>
    <sheetView workbookViewId="0"/>
  </sheetViews>
  <sheetFormatPr defaultRowHeight="15"/>
  <cols>
    <col min="1" max="1" width="24.7109375" customWidth="1"/>
    <col min="2" max="3" width="16.7109375" customWidth="1"/>
    <col min="4" max="4" width="52.7109375" customWidth="1"/>
  </cols>
  <sheetData>
    <row r="1" spans="1:4" ht="16" customHeight="1">
      <c r="A1" s="6" t="s">
        <v>21</v>
      </c>
      <c r="B1" s="6"/>
      <c r="C1" s="6"/>
      <c r="D1" s="6"/>
    </row>
    <row r="2" spans="1:4">
      <c r="A2" s="1" t="s">
        <v>22</v>
      </c>
      <c r="B2" s="1"/>
      <c r="C2" s="1"/>
      <c r="D2" s="1"/>
    </row>
    <row r="4" spans="1:4">
      <c r="A4" s="7" t="s">
        <v>23</v>
      </c>
      <c r="B4" s="7" t="s">
        <v>24</v>
      </c>
      <c r="C4" s="7" t="s">
        <v>25</v>
      </c>
      <c r="D4" s="7" t="s">
        <v>26</v>
      </c>
    </row>
    <row r="5" spans="1:4">
      <c r="A5" s="8" t="s">
        <v>27</v>
      </c>
      <c r="B5" s="9">
        <v>3850</v>
      </c>
      <c r="C5" s="3" t="s">
        <v>28</v>
      </c>
      <c r="D5" s="4" t="s">
        <v>29</v>
      </c>
    </row>
    <row r="6" spans="1:4">
      <c r="A6" s="8" t="s">
        <v>30</v>
      </c>
      <c r="B6" s="10">
        <v>0</v>
      </c>
      <c r="C6" s="3" t="s">
        <v>31</v>
      </c>
      <c r="D6" s="4" t="s">
        <v>32</v>
      </c>
    </row>
    <row r="7" spans="1:4">
      <c r="A7" s="8" t="s">
        <v>33</v>
      </c>
      <c r="B7" s="10">
        <v>0.2899</v>
      </c>
      <c r="C7" s="3" t="s">
        <v>31</v>
      </c>
      <c r="D7" s="4" t="s">
        <v>34</v>
      </c>
    </row>
    <row r="8" spans="1:4">
      <c r="A8" s="8" t="s">
        <v>35</v>
      </c>
      <c r="B8" s="11">
        <v>12</v>
      </c>
      <c r="C8" s="3" t="s">
        <v>36</v>
      </c>
      <c r="D8" s="4" t="s">
        <v>37</v>
      </c>
    </row>
    <row r="9" spans="1:4">
      <c r="A9" s="8" t="s">
        <v>38</v>
      </c>
      <c r="B9" s="9">
        <v>116</v>
      </c>
      <c r="C9" s="3" t="s">
        <v>28</v>
      </c>
      <c r="D9" s="4" t="s">
        <v>39</v>
      </c>
    </row>
    <row r="11" spans="1:4">
      <c r="A11" s="8" t="s">
        <v>40</v>
      </c>
      <c r="B11" s="12">
        <v>46113</v>
      </c>
    </row>
    <row r="12" spans="1:4">
      <c r="A12" s="8" t="s">
        <v>41</v>
      </c>
      <c r="B12" s="13">
        <f>ROUND(B5/B8,2)</f>
        <v>320.83</v>
      </c>
    </row>
  </sheetData>
  <mergeCells count="2">
    <mergeCell ref="A1:D1"/>
    <mergeCell ref="A2:D2"/>
  </mergeCells>
  <pageMargins left="0.7" right="0.7" top="0.75" bottom="0.75" header="0.3" footer="0.3"/>
  <headerFooter>
    <oddFooter>&amp;LPromo APR Deadline Planner&amp;CDebtPayoffSpreadsheet.org&amp;Rv1.0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26"/>
  <sheetViews>
    <sheetView workbookViewId="0"/>
  </sheetViews>
  <sheetFormatPr defaultRowHeight="15"/>
  <cols>
    <col min="1" max="1" width="12.7109375" customWidth="1"/>
    <col min="2" max="6" width="15.7109375" customWidth="1"/>
    <col min="8" max="9" width="18.7109375" customWidth="1"/>
  </cols>
  <sheetData>
    <row r="1" spans="1:11" ht="16" customHeight="1">
      <c r="A1" s="6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8" customHeight="1">
      <c r="A2" s="1" t="s">
        <v>42</v>
      </c>
      <c r="B2" s="1"/>
      <c r="C2" s="1"/>
      <c r="D2" s="1"/>
      <c r="E2" s="1"/>
      <c r="F2" s="1"/>
      <c r="G2" s="1"/>
      <c r="H2" s="1"/>
      <c r="I2" s="1"/>
      <c r="J2" s="1"/>
    </row>
    <row r="5" spans="1:11">
      <c r="A5" s="8" t="s">
        <v>43</v>
      </c>
      <c r="B5" s="13">
        <f>Inputs!$B$12</f>
        <v>320.83</v>
      </c>
      <c r="H5" s="8" t="s">
        <v>55</v>
      </c>
      <c r="I5" s="14" t="s">
        <v>56</v>
      </c>
    </row>
    <row r="6" spans="1:11">
      <c r="A6" s="8" t="s">
        <v>44</v>
      </c>
      <c r="B6" s="13">
        <f>Inputs!$B$9</f>
        <v>116.0</v>
      </c>
      <c r="H6" s="8" t="s">
        <v>57</v>
      </c>
      <c r="I6" s="4" t="s">
        <v>58</v>
      </c>
    </row>
    <row r="7" spans="1:11">
      <c r="A7" s="8" t="s">
        <v>45</v>
      </c>
      <c r="B7" s="13">
        <f>ROUND(B5-B6,2)</f>
        <v>204.83</v>
      </c>
    </row>
    <row r="8" spans="1:11">
      <c r="A8" s="8" t="s">
        <v>46</v>
      </c>
      <c r="B8" s="13">
        <f>ROUND(Inputs!$B$5-(Inputs!$B$9*Inputs!$B$8),2)</f>
        <v>2458.0</v>
      </c>
    </row>
    <row r="9" spans="1:11">
      <c r="A9" s="8" t="s">
        <v>47</v>
      </c>
      <c r="B9" s="13">
        <f>ROUND(B8*Inputs!$B$7/12,2)</f>
        <v>59.38</v>
      </c>
    </row>
    <row r="13" spans="1:11">
      <c r="A13" s="2" t="s">
        <v>48</v>
      </c>
      <c r="B13" s="2"/>
      <c r="C13" s="2"/>
      <c r="D13" s="2"/>
      <c r="E13" s="2"/>
      <c r="F13" s="2"/>
    </row>
    <row r="14" spans="1:11">
      <c r="A14" s="7" t="s">
        <v>49</v>
      </c>
      <c r="B14" s="7" t="s">
        <v>50</v>
      </c>
      <c r="C14" s="7" t="s">
        <v>51</v>
      </c>
      <c r="D14" s="7" t="s">
        <v>52</v>
      </c>
      <c r="E14" s="7" t="s">
        <v>53</v>
      </c>
      <c r="F14" s="7" t="s">
        <v>54</v>
      </c>
    </row>
    <row r="15" spans="1:11">
      <c r="A15" s="15">
        <f>ROW()-13</f>
        <v>1</v>
      </c>
      <c r="B15" s="14" t="str">
        <f>TEXT(EDATE(Inputs!$B$11,A15-1),"mmm yyyy")</f>
        <v>Apr 2026</v>
      </c>
      <c r="C15" s="13">
        <f>ROUND(MAX(0,Inputs!$B$5-E15),2)</f>
        <v>3734.0</v>
      </c>
      <c r="D15" s="13">
        <f>ROUND(MAX(0,Inputs!$B$5-F15),2)</f>
        <v>3529.17</v>
      </c>
      <c r="E15" s="13">
        <f>ROUND(MIN(Inputs!$B$9,Inputs!$B$5),2)</f>
        <v>116.0</v>
      </c>
      <c r="F15" s="13">
        <f>ROUND(MIN(Inputs!$B$12,Inputs!$B$5),2)</f>
        <v>320.83</v>
      </c>
    </row>
    <row r="16" spans="1:11">
      <c r="A16" s="15">
        <f>ROW()-13</f>
        <v>2</v>
      </c>
      <c r="B16" s="14" t="str">
        <f>TEXT(EDATE(Inputs!$B$11,A16-1),"mmm yyyy")</f>
        <v>May 2026</v>
      </c>
      <c r="C16" s="13">
        <f>ROUND(MAX(0,C15-E16),2)</f>
        <v>3618.0</v>
      </c>
      <c r="D16" s="13">
        <f>ROUND(MAX(0,D15-F16),2)</f>
        <v>3208.34</v>
      </c>
      <c r="E16" s="13">
        <f>ROUND(MIN(Inputs!$B$9,C15),2)</f>
        <v>116.0</v>
      </c>
      <c r="F16" s="13">
        <f>ROUND(MIN(Inputs!$B$12,D15),2)</f>
        <v>320.83</v>
      </c>
    </row>
    <row r="17" spans="1:6">
      <c r="A17" s="15">
        <f>ROW()-13</f>
        <v>3</v>
      </c>
      <c r="B17" s="14" t="str">
        <f>TEXT(EDATE(Inputs!$B$11,A17-1),"mmm yyyy")</f>
        <v>Jun 2026</v>
      </c>
      <c r="C17" s="13">
        <f>ROUND(MAX(0,C16-E17),2)</f>
        <v>3502.0</v>
      </c>
      <c r="D17" s="13">
        <f>ROUND(MAX(0,D16-F17),2)</f>
        <v>2887.51</v>
      </c>
      <c r="E17" s="13">
        <f>ROUND(MIN(Inputs!$B$9,C16),2)</f>
        <v>116.0</v>
      </c>
      <c r="F17" s="13">
        <f>ROUND(MIN(Inputs!$B$12,D16),2)</f>
        <v>320.83</v>
      </c>
    </row>
    <row r="18" spans="1:6">
      <c r="A18" s="15">
        <f>ROW()-13</f>
        <v>4</v>
      </c>
      <c r="B18" s="14" t="str">
        <f>TEXT(EDATE(Inputs!$B$11,A18-1),"mmm yyyy")</f>
        <v>Jul 2026</v>
      </c>
      <c r="C18" s="13">
        <f>ROUND(MAX(0,C17-E18),2)</f>
        <v>3386.0</v>
      </c>
      <c r="D18" s="13">
        <f>ROUND(MAX(0,D17-F18),2)</f>
        <v>2566.68</v>
      </c>
      <c r="E18" s="13">
        <f>ROUND(MIN(Inputs!$B$9,C17),2)</f>
        <v>116.0</v>
      </c>
      <c r="F18" s="13">
        <f>ROUND(MIN(Inputs!$B$12,D17),2)</f>
        <v>320.83</v>
      </c>
    </row>
    <row r="19" spans="1:6">
      <c r="A19" s="15">
        <f>ROW()-13</f>
        <v>5</v>
      </c>
      <c r="B19" s="14" t="str">
        <f>TEXT(EDATE(Inputs!$B$11,A19-1),"mmm yyyy")</f>
        <v>Aug 2026</v>
      </c>
      <c r="C19" s="13">
        <f>ROUND(MAX(0,C18-E19),2)</f>
        <v>3270.0</v>
      </c>
      <c r="D19" s="13">
        <f>ROUND(MAX(0,D18-F19),2)</f>
        <v>2245.85</v>
      </c>
      <c r="E19" s="13">
        <f>ROUND(MIN(Inputs!$B$9,C18),2)</f>
        <v>116.0</v>
      </c>
      <c r="F19" s="13">
        <f>ROUND(MIN(Inputs!$B$12,D18),2)</f>
        <v>320.83</v>
      </c>
    </row>
    <row r="20" spans="1:6">
      <c r="A20" s="15">
        <f>ROW()-13</f>
        <v>6</v>
      </c>
      <c r="B20" s="14" t="str">
        <f>TEXT(EDATE(Inputs!$B$11,A20-1),"mmm yyyy")</f>
        <v>Sep 2026</v>
      </c>
      <c r="C20" s="13">
        <f>ROUND(MAX(0,C19-E20),2)</f>
        <v>3154.0</v>
      </c>
      <c r="D20" s="13">
        <f>ROUND(MAX(0,D19-F20),2)</f>
        <v>1925.02</v>
      </c>
      <c r="E20" s="13">
        <f>ROUND(MIN(Inputs!$B$9,C19),2)</f>
        <v>116.0</v>
      </c>
      <c r="F20" s="13">
        <f>ROUND(MIN(Inputs!$B$12,D19),2)</f>
        <v>320.83</v>
      </c>
    </row>
    <row r="21" spans="1:6">
      <c r="A21" s="15">
        <f>ROW()-13</f>
        <v>7</v>
      </c>
      <c r="B21" s="14" t="str">
        <f>TEXT(EDATE(Inputs!$B$11,A21-1),"mmm yyyy")</f>
        <v>Oct 2026</v>
      </c>
      <c r="C21" s="13">
        <f>ROUND(MAX(0,C20-E21),2)</f>
        <v>3038.0</v>
      </c>
      <c r="D21" s="13">
        <f>ROUND(MAX(0,D20-F21),2)</f>
        <v>1604.19</v>
      </c>
      <c r="E21" s="13">
        <f>ROUND(MIN(Inputs!$B$9,C20),2)</f>
        <v>116.0</v>
      </c>
      <c r="F21" s="13">
        <f>ROUND(MIN(Inputs!$B$12,D20),2)</f>
        <v>320.83</v>
      </c>
    </row>
    <row r="22" spans="1:6">
      <c r="A22" s="15">
        <f>ROW()-13</f>
        <v>8</v>
      </c>
      <c r="B22" s="14" t="str">
        <f>TEXT(EDATE(Inputs!$B$11,A22-1),"mmm yyyy")</f>
        <v>Nov 2026</v>
      </c>
      <c r="C22" s="13">
        <f>ROUND(MAX(0,C21-E22),2)</f>
        <v>2922.0</v>
      </c>
      <c r="D22" s="13">
        <f>ROUND(MAX(0,D21-F22),2)</f>
        <v>1283.36</v>
      </c>
      <c r="E22" s="13">
        <f>ROUND(MIN(Inputs!$B$9,C21),2)</f>
        <v>116.0</v>
      </c>
      <c r="F22" s="13">
        <f>ROUND(MIN(Inputs!$B$12,D21),2)</f>
        <v>320.83</v>
      </c>
    </row>
    <row r="23" spans="1:6">
      <c r="A23" s="15">
        <f>ROW()-13</f>
        <v>9</v>
      </c>
      <c r="B23" s="14" t="str">
        <f>TEXT(EDATE(Inputs!$B$11,A23-1),"mmm yyyy")</f>
        <v>Dec 2026</v>
      </c>
      <c r="C23" s="13">
        <f>ROUND(MAX(0,C22-E23),2)</f>
        <v>2806.0</v>
      </c>
      <c r="D23" s="13">
        <f>ROUND(MAX(0,D22-F23),2)</f>
        <v>962.53</v>
      </c>
      <c r="E23" s="13">
        <f>ROUND(MIN(Inputs!$B$9,C22),2)</f>
        <v>116.0</v>
      </c>
      <c r="F23" s="13">
        <f>ROUND(MIN(Inputs!$B$12,D22),2)</f>
        <v>320.83</v>
      </c>
    </row>
    <row r="24" spans="1:6">
      <c r="A24" s="15">
        <f>ROW()-13</f>
        <v>10</v>
      </c>
      <c r="B24" s="14" t="str">
        <f>TEXT(EDATE(Inputs!$B$11,A24-1),"mmm yyyy")</f>
        <v>Jan 2027</v>
      </c>
      <c r="C24" s="13">
        <f>ROUND(MAX(0,C23-E24),2)</f>
        <v>2690.0</v>
      </c>
      <c r="D24" s="13">
        <f>ROUND(MAX(0,D23-F24),2)</f>
        <v>641.7</v>
      </c>
      <c r="E24" s="13">
        <f>ROUND(MIN(Inputs!$B$9,C23),2)</f>
        <v>116.0</v>
      </c>
      <c r="F24" s="13">
        <f>ROUND(MIN(Inputs!$B$12,D23),2)</f>
        <v>320.83</v>
      </c>
    </row>
    <row r="25" spans="1:6">
      <c r="A25" s="15">
        <f>ROW()-13</f>
        <v>11</v>
      </c>
      <c r="B25" s="14" t="str">
        <f>TEXT(EDATE(Inputs!$B$11,A25-1),"mmm yyyy")</f>
        <v>Feb 2027</v>
      </c>
      <c r="C25" s="13">
        <f>ROUND(MAX(0,C24-E25),2)</f>
        <v>2574.0</v>
      </c>
      <c r="D25" s="13">
        <f>ROUND(MAX(0,D24-F25),2)</f>
        <v>320.87</v>
      </c>
      <c r="E25" s="13">
        <f>ROUND(MIN(Inputs!$B$9,C24),2)</f>
        <v>116.0</v>
      </c>
      <c r="F25" s="13">
        <f>ROUND(MIN(Inputs!$B$12,D24),2)</f>
        <v>320.83</v>
      </c>
    </row>
    <row r="26" spans="1:6">
      <c r="A26" s="15">
        <f>ROW()-13</f>
        <v>12</v>
      </c>
      <c r="B26" s="14" t="str">
        <f>TEXT(EDATE(Inputs!$B$11,A26-1),"mmm yyyy")</f>
        <v>Mar 2027</v>
      </c>
      <c r="C26" s="13">
        <f>ROUND(MAX(0,C25-E26),2)</f>
        <v>2458.0</v>
      </c>
      <c r="D26" s="13">
        <f>ROUND(MAX(0,D25-F26),2)</f>
        <v>0.04</v>
      </c>
      <c r="E26" s="13">
        <f>ROUND(MIN(Inputs!$B$9,C25),2)</f>
        <v>116.0</v>
      </c>
      <c r="F26" s="13">
        <f>ROUND(MIN(Inputs!$B$12,D25),2)</f>
        <v>320.83</v>
      </c>
    </row>
  </sheetData>
  <mergeCells count="3">
    <mergeCell ref="A1:K1"/>
    <mergeCell ref="A2:J2"/>
    <mergeCell ref="A13:F13"/>
  </mergeCells>
  <pageMargins left="0.7" right="0.7" top="0.75" bottom="0.75" header="0.3" footer="0.3"/>
  <headerFooter>
    <oddFooter>&amp;LPromo APR Deadline Planner&amp;CDebtPayoffSpreadsheet.org&amp;Rv1.0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B11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59</v>
      </c>
      <c r="B2" s="1"/>
    </row>
    <row r="4" spans="1:2">
      <c r="A4" s="2" t="s">
        <v>60</v>
      </c>
      <c r="B4" s="16" t="s">
        <v>61</v>
      </c>
    </row>
    <row r="5" spans="1:2">
      <c r="B5" s="16" t="s">
        <v>62</v>
      </c>
    </row>
    <row r="7" spans="1:2">
      <c r="A7" s="2" t="s">
        <v>63</v>
      </c>
      <c r="B7" s="16" t="s">
        <v>64</v>
      </c>
    </row>
    <row r="8" spans="1:2">
      <c r="B8" s="16" t="s">
        <v>65</v>
      </c>
    </row>
    <row r="11" spans="1:2">
      <c r="A11" s="2" t="s">
        <v>66</v>
      </c>
      <c r="B11" s="5" t="s">
        <v>18</v>
      </c>
    </row>
  </sheetData>
  <sheetProtection sheet="1" objects="1" scenarios="1"/>
  <mergeCells count="1">
    <mergeCell ref="A2:B2"/>
  </mergeCells>
  <hyperlinks>
    <hyperlink ref="B11" r:id="rId1"/>
  </hyperlinks>
  <pageMargins left="0.7" right="0.7" top="0.75" bottom="0.75" header="0.3" footer="0.3"/>
  <headerFooter>
    <oddFooter>&amp;LPromo APR Deadline Planner&amp;CDebtPayoffSpreadsheet.org&amp;Rv1.0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Start_Here</vt:lpstr>
      <vt:lpstr>Inputs</vt:lpstr>
      <vt:lpstr>Deadline_Check</vt:lpstr>
      <vt:lpstr>Bonus_Tips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2026-03-08T14:06:16Z</dcterms:created>
  <dcterms:modified xsi:type="dcterms:W3CDTF">2026-03-08T14:06:16Z</dcterms:modified>
</cp:coreProperties>
</file>